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I TRIMESTRE 2024\"/>
    </mc:Choice>
  </mc:AlternateContent>
  <bookViews>
    <workbookView xWindow="0" yWindow="0" windowWidth="28800" windowHeight="12135"/>
  </bookViews>
  <sheets>
    <sheet name="Cuadro_5" sheetId="4" r:id="rId1"/>
    <sheet name="Hoja1" sheetId="5" r:id="rId2"/>
  </sheets>
  <definedNames>
    <definedName name="_xlnm._FilterDatabase" localSheetId="0" hidden="1">Cuadro_5!$A$10:$J$65</definedName>
    <definedName name="_xlnm.Print_Area" localSheetId="0">Cuadro_5!$A$1:$J$71</definedName>
    <definedName name="_xlnm.Print_Titles" localSheetId="0">Cuadro_5!$5:$10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4" l="1"/>
  <c r="I56" i="4"/>
  <c r="H56" i="4"/>
  <c r="G56" i="4"/>
  <c r="F56" i="4"/>
  <c r="E56" i="4"/>
  <c r="D66" i="4" l="1"/>
  <c r="C66" i="4"/>
  <c r="B66" i="4"/>
  <c r="D60" i="4"/>
  <c r="C60" i="4"/>
  <c r="B60" i="4"/>
  <c r="B58" i="4"/>
  <c r="D24" i="4" l="1"/>
  <c r="C24" i="4"/>
  <c r="B24" i="4"/>
  <c r="E19" i="4" l="1"/>
  <c r="D38" i="4" l="1"/>
  <c r="C38" i="4"/>
  <c r="B38" i="4"/>
  <c r="J41" i="4"/>
  <c r="I41" i="4"/>
  <c r="H41" i="4"/>
  <c r="F41" i="4"/>
  <c r="F19" i="4"/>
  <c r="G41" i="4"/>
  <c r="E41" i="4"/>
  <c r="E13" i="4" l="1"/>
  <c r="F13" i="4"/>
  <c r="G13" i="4"/>
  <c r="H13" i="4"/>
  <c r="I13" i="4"/>
  <c r="J13" i="4"/>
  <c r="D17" i="4"/>
  <c r="C17" i="4"/>
  <c r="B17" i="4"/>
  <c r="E12" i="4" l="1"/>
  <c r="F12" i="4"/>
  <c r="E48" i="4"/>
  <c r="F48" i="4"/>
  <c r="G48" i="4"/>
  <c r="I48" i="4"/>
  <c r="H48" i="4"/>
  <c r="J48" i="4"/>
  <c r="D16" i="4"/>
  <c r="C16" i="4"/>
  <c r="B16" i="4"/>
  <c r="D15" i="4"/>
  <c r="C15" i="4"/>
  <c r="B15" i="4"/>
  <c r="D54" i="4" l="1"/>
  <c r="C54" i="4"/>
  <c r="B54" i="4"/>
  <c r="D52" i="4"/>
  <c r="C52" i="4"/>
  <c r="B52" i="4"/>
  <c r="D49" i="4"/>
  <c r="C49" i="4"/>
  <c r="B49" i="4"/>
  <c r="D63" i="4"/>
  <c r="C63" i="4"/>
  <c r="B63" i="4"/>
  <c r="B14" i="4" l="1"/>
  <c r="B64" i="4"/>
  <c r="C64" i="4"/>
  <c r="D64" i="4"/>
  <c r="B65" i="4"/>
  <c r="C65" i="4"/>
  <c r="D65" i="4"/>
  <c r="B13" i="4" l="1"/>
  <c r="B12" i="4" s="1"/>
  <c r="H19" i="4"/>
  <c r="I19" i="4"/>
  <c r="I18" i="4" s="1"/>
  <c r="J19" i="4"/>
  <c r="D50" i="4"/>
  <c r="G19" i="4"/>
  <c r="E18" i="4" l="1"/>
  <c r="E11" i="4"/>
  <c r="G18" i="4"/>
  <c r="G11" i="4"/>
  <c r="F18" i="4"/>
  <c r="F11" i="4"/>
  <c r="H47" i="4"/>
  <c r="E47" i="4"/>
  <c r="H18" i="4"/>
  <c r="J18" i="4"/>
  <c r="D61" i="4"/>
  <c r="C61" i="4"/>
  <c r="B61" i="4"/>
  <c r="D59" i="4"/>
  <c r="C59" i="4"/>
  <c r="B59" i="4"/>
  <c r="D26" i="4"/>
  <c r="C26" i="4"/>
  <c r="B26" i="4"/>
  <c r="D45" i="4" l="1"/>
  <c r="C45" i="4"/>
  <c r="B45" i="4"/>
  <c r="D39" i="4"/>
  <c r="D37" i="4"/>
  <c r="C39" i="4"/>
  <c r="C37" i="4"/>
  <c r="B39" i="4"/>
  <c r="B37" i="4"/>
  <c r="B27" i="4" l="1"/>
  <c r="C27" i="4"/>
  <c r="B31" i="4" l="1"/>
  <c r="C50" i="4" l="1"/>
  <c r="B50" i="4"/>
  <c r="B44" i="4" l="1"/>
  <c r="C44" i="4"/>
  <c r="D44" i="4"/>
  <c r="D43" i="4"/>
  <c r="C43" i="4"/>
  <c r="B43" i="4"/>
  <c r="D42" i="4"/>
  <c r="C42" i="4"/>
  <c r="B42" i="4"/>
  <c r="D58" i="4"/>
  <c r="C58" i="4"/>
  <c r="F47" i="4" l="1"/>
  <c r="G47" i="4"/>
  <c r="I47" i="4"/>
  <c r="J47" i="4"/>
  <c r="J12" i="4" l="1"/>
  <c r="J11" i="4" s="1"/>
  <c r="I12" i="4"/>
  <c r="I11" i="4" s="1"/>
  <c r="C14" i="4" l="1"/>
  <c r="C13" i="4" s="1"/>
  <c r="D14" i="4"/>
  <c r="D13" i="4" s="1"/>
  <c r="B22" i="4" l="1"/>
  <c r="C22" i="4"/>
  <c r="D22" i="4"/>
  <c r="B35" i="4"/>
  <c r="C35" i="4"/>
  <c r="D35" i="4"/>
  <c r="B55" i="4"/>
  <c r="C55" i="4"/>
  <c r="D55" i="4"/>
  <c r="C20" i="4" l="1"/>
  <c r="D20" i="4"/>
  <c r="B46" i="4" l="1"/>
  <c r="D40" i="4"/>
  <c r="D57" i="4"/>
  <c r="C57" i="4"/>
  <c r="B57" i="4"/>
  <c r="D51" i="4"/>
  <c r="C51" i="4"/>
  <c r="B51" i="4"/>
  <c r="B48" i="4" s="1"/>
  <c r="D46" i="4"/>
  <c r="C46" i="4"/>
  <c r="D36" i="4"/>
  <c r="C36" i="4"/>
  <c r="B36" i="4"/>
  <c r="B40" i="4"/>
  <c r="C40" i="4"/>
  <c r="D21" i="4"/>
  <c r="C21" i="4"/>
  <c r="B21" i="4"/>
  <c r="B47" i="4" l="1"/>
  <c r="D62" i="4"/>
  <c r="D56" i="4" s="1"/>
  <c r="C62" i="4"/>
  <c r="C56" i="4" s="1"/>
  <c r="B62" i="4"/>
  <c r="B56" i="4" s="1"/>
  <c r="D53" i="4"/>
  <c r="C53" i="4"/>
  <c r="C48" i="4" s="1"/>
  <c r="B53" i="4"/>
  <c r="D48" i="4"/>
  <c r="D41" i="4"/>
  <c r="C41" i="4"/>
  <c r="B41" i="4"/>
  <c r="D34" i="4"/>
  <c r="C34" i="4"/>
  <c r="B34" i="4"/>
  <c r="D33" i="4"/>
  <c r="C33" i="4"/>
  <c r="B33" i="4"/>
  <c r="D32" i="4"/>
  <c r="C32" i="4"/>
  <c r="B32" i="4"/>
  <c r="D31" i="4"/>
  <c r="C31" i="4"/>
  <c r="D30" i="4"/>
  <c r="C30" i="4"/>
  <c r="B30" i="4"/>
  <c r="D29" i="4"/>
  <c r="C29" i="4"/>
  <c r="B29" i="4"/>
  <c r="D28" i="4"/>
  <c r="C28" i="4"/>
  <c r="B28" i="4"/>
  <c r="D27" i="4"/>
  <c r="D25" i="4"/>
  <c r="C25" i="4"/>
  <c r="B25" i="4"/>
  <c r="D23" i="4"/>
  <c r="C23" i="4"/>
  <c r="B23" i="4"/>
  <c r="B20" i="4"/>
  <c r="H12" i="4"/>
  <c r="H11" i="4" s="1"/>
  <c r="G12" i="4"/>
  <c r="B19" i="4" l="1"/>
  <c r="B18" i="4" s="1"/>
  <c r="C47" i="4"/>
  <c r="C19" i="4"/>
  <c r="C18" i="4" s="1"/>
  <c r="D19" i="4"/>
  <c r="D47" i="4"/>
  <c r="D12" i="4"/>
  <c r="C12" i="4"/>
  <c r="B11" i="4" l="1"/>
  <c r="D18" i="4"/>
  <c r="D11" i="4" s="1"/>
  <c r="C11" i="4"/>
</calcChain>
</file>

<file path=xl/sharedStrings.xml><?xml version="1.0" encoding="utf-8"?>
<sst xmlns="http://schemas.openxmlformats.org/spreadsheetml/2006/main" count="159" uniqueCount="95">
  <si>
    <t>Total</t>
  </si>
  <si>
    <t>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</si>
  <si>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</si>
  <si>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</si>
  <si>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</si>
  <si>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</si>
  <si>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</si>
  <si>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</si>
  <si>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</si>
  <si>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</si>
  <si>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</si>
  <si>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</si>
  <si>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</si>
  <si>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</si>
  <si>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</si>
  <si>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</si>
  <si>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</si>
  <si>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</si>
  <si>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</si>
  <si>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La Chorrera</t>
  </si>
  <si>
    <t>Las Cumbres</t>
  </si>
  <si>
    <t>Puerto Caimito</t>
  </si>
  <si>
    <t>Don Bosco</t>
  </si>
  <si>
    <t>Ernesto Córdoba Campos</t>
  </si>
  <si>
    <t>Pedregal</t>
  </si>
  <si>
    <t>Herrera</t>
  </si>
  <si>
    <t>Playa Leona</t>
  </si>
  <si>
    <t>Juan Díaz</t>
  </si>
  <si>
    <t>Las Mañanitas</t>
  </si>
  <si>
    <t>Río Abajo</t>
  </si>
  <si>
    <t>San Martín</t>
  </si>
  <si>
    <t>Arnulfo Arias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</si>
  <si>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</si>
  <si>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</si>
  <si>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</si>
  <si>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</si>
  <si>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</si>
  <si>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</si>
  <si>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</si>
  <si>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>POR TIPO DE CONSTRUCCIÓN, NÚMERO Y ÁREA, SEGÚN DISTRITO</t>
  </si>
  <si>
    <t>Cuadro 5.  CONSTRUCCIONES NUEVAS EN PROCESO, EN LAS PROVINCIAS DE COLÓN, PANAMÁ Y PANAMÁ OESTE,</t>
  </si>
  <si>
    <t>San Felipe</t>
  </si>
  <si>
    <t xml:space="preserve">NOTA: Obras que iniciaron el proceso de construcción en el período de referencia. </t>
  </si>
  <si>
    <t>Barrio Balboa</t>
  </si>
  <si>
    <t>Burunga</t>
  </si>
  <si>
    <t>José Domingo Espinar</t>
  </si>
  <si>
    <t xml:space="preserve">Belisario Frías </t>
  </si>
  <si>
    <t>Juan Demóstenes Arosemena</t>
  </si>
  <si>
    <t>Fuente: Constructoras, inmobiliarias y personas particulares.</t>
  </si>
  <si>
    <t>Belisario Porras</t>
  </si>
  <si>
    <t>Bella Vista</t>
  </si>
  <si>
    <t>Parque Lefevre</t>
  </si>
  <si>
    <t>Pueblo Nuevo</t>
  </si>
  <si>
    <t>San Francisco</t>
  </si>
  <si>
    <t>Betania</t>
  </si>
  <si>
    <t>Calidonia</t>
  </si>
  <si>
    <t>01</t>
  </si>
  <si>
    <t>04</t>
  </si>
  <si>
    <t>06</t>
  </si>
  <si>
    <t>08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</si>
  <si>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</si>
  <si>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</si>
  <si>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</si>
  <si>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</si>
  <si>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</si>
  <si>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</si>
  <si>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</si>
  <si>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</si>
  <si>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</si>
  <si>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</si>
  <si>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</si>
  <si>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</si>
  <si>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</si>
  <si>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</si>
  <si>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</si>
  <si>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07</t>
  </si>
  <si>
    <t>09</t>
  </si>
  <si>
    <t>Vacamonte</t>
  </si>
  <si>
    <t>Nuevo Emperador</t>
  </si>
  <si>
    <t>El Arado</t>
  </si>
  <si>
    <t>Guadalupe</t>
  </si>
  <si>
    <t>Omar Torrijos</t>
  </si>
  <si>
    <t>Barrio Colón</t>
  </si>
  <si>
    <t>Cerro Silvestre</t>
  </si>
  <si>
    <t>Barrio Norte</t>
  </si>
  <si>
    <t>Cristóbal</t>
  </si>
  <si>
    <t xml:space="preserve">Arraiján (cabecera) </t>
  </si>
  <si>
    <t>San Juan</t>
  </si>
  <si>
    <t>Santa Rosa</t>
  </si>
  <si>
    <t>Obaldía</t>
  </si>
  <si>
    <t>Santa Ana</t>
  </si>
  <si>
    <t>Veracruz</t>
  </si>
  <si>
    <t xml:space="preserve"> Y CORREGIMIENTO: TERCER TRIMESTRE 2024 (P) </t>
  </si>
  <si>
    <t>El Coco</t>
  </si>
  <si>
    <t>Santa 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</si>
</sst>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5" fontId="2" fillId="3" borderId="0" xfId="1" applyNumberFormat="1" applyFont="1" applyFill="1" applyAlignment="1">
      <alignment horizontal="center"/>
    </xf>
    <xf numFmtId="165" fontId="2" fillId="3" borderId="4" xfId="1" applyNumberFormat="1" applyFont="1" applyFill="1" applyBorder="1"/>
    <xf numFmtId="165" fontId="2" fillId="3" borderId="5" xfId="1" applyNumberFormat="1" applyFont="1" applyFill="1" applyBorder="1"/>
    <xf numFmtId="165" fontId="1" fillId="3" borderId="0" xfId="1" applyNumberFormat="1" applyFill="1" applyAlignment="1">
      <alignment horizontal="left" indent="2"/>
    </xf>
    <xf numFmtId="165" fontId="1" fillId="3" borderId="0" xfId="1" applyNumberFormat="1" applyFill="1" applyAlignment="1">
      <alignment horizontal="left"/>
    </xf>
    <xf numFmtId="165" fontId="4" fillId="3" borderId="5" xfId="0" applyNumberFormat="1" applyFont="1" applyFill="1" applyBorder="1"/>
    <xf numFmtId="165" fontId="4" fillId="3" borderId="4" xfId="0" applyNumberFormat="1" applyFont="1" applyFill="1" applyBorder="1"/>
    <xf numFmtId="165" fontId="1" fillId="3" borderId="0" xfId="1" applyNumberFormat="1" applyFill="1"/>
    <xf numFmtId="0" fontId="1" fillId="3" borderId="0" xfId="1" applyFill="1"/>
    <xf numFmtId="164" fontId="1" fillId="3" borderId="0" xfId="3" applyNumberFormat="1" applyFont="1" applyFill="1" applyBorder="1" applyAlignment="1">
      <alignment horizontal="left"/>
    </xf>
    <xf numFmtId="165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5" fontId="1" fillId="3" borderId="0" xfId="1" applyNumberFormat="1" applyFill="1" applyBorder="1"/>
    <xf numFmtId="49" fontId="1" fillId="3" borderId="0" xfId="1" applyNumberFormat="1" applyFill="1" applyBorder="1"/>
    <xf numFmtId="165" fontId="1" fillId="3" borderId="7" xfId="1" applyNumberFormat="1" applyFill="1" applyBorder="1" applyAlignment="1">
      <alignment horizontal="left" indent="4"/>
    </xf>
    <xf numFmtId="0" fontId="5" fillId="0" borderId="0" xfId="0" applyFont="1" applyBorder="1"/>
    <xf numFmtId="0" fontId="5" fillId="0" borderId="0" xfId="0" applyFont="1"/>
    <xf numFmtId="0" fontId="5" fillId="3" borderId="0" xfId="0" applyFont="1" applyFill="1" applyAlignment="1">
      <alignment horizontal="center"/>
    </xf>
    <xf numFmtId="165" fontId="5" fillId="3" borderId="0" xfId="1" applyNumberFormat="1" applyFont="1" applyFill="1" applyAlignment="1">
      <alignment horizontal="left" indent="4"/>
    </xf>
    <xf numFmtId="165" fontId="5" fillId="3" borderId="0" xfId="1" applyNumberFormat="1" applyFont="1" applyFill="1" applyAlignment="1">
      <alignment horizontal="left"/>
    </xf>
    <xf numFmtId="165" fontId="5" fillId="3" borderId="0" xfId="1" applyNumberFormat="1" applyFont="1" applyFill="1" applyAlignment="1">
      <alignment horizontal="left" indent="2"/>
    </xf>
    <xf numFmtId="165" fontId="5" fillId="3" borderId="6" xfId="1" applyNumberFormat="1" applyFont="1" applyFill="1" applyBorder="1" applyAlignment="1">
      <alignment horizontal="left" indent="4"/>
    </xf>
    <xf numFmtId="165" fontId="5" fillId="3" borderId="0" xfId="1" applyNumberFormat="1" applyFont="1" applyFill="1" applyBorder="1" applyAlignment="1">
      <alignment horizontal="left"/>
    </xf>
    <xf numFmtId="165" fontId="5" fillId="3" borderId="4" xfId="1" applyNumberFormat="1" applyFont="1" applyFill="1" applyBorder="1"/>
    <xf numFmtId="165" fontId="5" fillId="3" borderId="7" xfId="1" applyNumberFormat="1" applyFont="1" applyFill="1" applyBorder="1" applyAlignment="1">
      <alignment horizontal="left" indent="4"/>
    </xf>
    <xf numFmtId="0" fontId="2" fillId="2" borderId="3" xfId="1" applyFont="1" applyFill="1" applyBorder="1" applyAlignment="1">
      <alignment horizontal="center" vertical="center" wrapText="1"/>
    </xf>
    <xf numFmtId="165" fontId="2" fillId="3" borderId="0" xfId="1" applyNumberFormat="1" applyFont="1" applyFill="1" applyBorder="1"/>
    <xf numFmtId="165" fontId="5" fillId="3" borderId="9" xfId="1" applyNumberFormat="1" applyFont="1" applyFill="1" applyBorder="1" applyAlignment="1">
      <alignment horizontal="left" indent="4"/>
    </xf>
    <xf numFmtId="0" fontId="0" fillId="3" borderId="0" xfId="0" applyFill="1"/>
    <xf numFmtId="0" fontId="0" fillId="0" borderId="0" xfId="0" applyFill="1"/>
    <xf numFmtId="165" fontId="5" fillId="3" borderId="10" xfId="1" applyNumberFormat="1" applyFont="1" applyFill="1" applyBorder="1"/>
    <xf numFmtId="165" fontId="1" fillId="0" borderId="0" xfId="1" applyNumberFormat="1" applyFont="1" applyFill="1" applyAlignment="1">
      <alignment horizontal="left" indent="4"/>
    </xf>
    <xf numFmtId="165" fontId="1" fillId="3" borderId="0" xfId="1" applyNumberFormat="1" applyFont="1" applyFill="1" applyAlignment="1">
      <alignment horizontal="left" indent="4"/>
    </xf>
    <xf numFmtId="165" fontId="1" fillId="3" borderId="4" xfId="1" applyNumberFormat="1" applyFont="1" applyFill="1" applyBorder="1"/>
    <xf numFmtId="0" fontId="5" fillId="3" borderId="0" xfId="0" applyFont="1" applyFill="1"/>
    <xf numFmtId="0" fontId="0" fillId="3" borderId="0" xfId="0" applyFill="1" applyBorder="1"/>
    <xf numFmtId="165" fontId="0" fillId="3" borderId="0" xfId="0" applyNumberFormat="1" applyFill="1" applyBorder="1"/>
    <xf numFmtId="165" fontId="1" fillId="3" borderId="0" xfId="1" applyNumberFormat="1" applyFill="1" applyBorder="1" applyAlignment="1">
      <alignment horizontal="left"/>
    </xf>
    <xf numFmtId="165" fontId="1" fillId="3" borderId="0" xfId="1" applyNumberFormat="1" applyFill="1" applyAlignment="1">
      <alignment horizontal="center"/>
    </xf>
    <xf numFmtId="165" fontId="1" fillId="3" borderId="0" xfId="1" applyNumberFormat="1" applyFill="1" applyAlignment="1">
      <alignment horizontal="left" indent="4"/>
    </xf>
    <xf numFmtId="0" fontId="0" fillId="0" borderId="0" xfId="0" applyAlignment="1">
      <alignment horizontal="left"/>
    </xf>
    <xf numFmtId="0" fontId="5" fillId="3" borderId="0" xfId="0" applyFont="1" applyFill="1" applyBorder="1"/>
    <xf numFmtId="165" fontId="4" fillId="3" borderId="4" xfId="1" applyNumberFormat="1" applyFont="1" applyFill="1" applyBorder="1"/>
    <xf numFmtId="165" fontId="5" fillId="3" borderId="5" xfId="1" applyNumberFormat="1" applyFont="1" applyFill="1" applyBorder="1"/>
    <xf numFmtId="165" fontId="1" fillId="3" borderId="5" xfId="1" applyNumberFormat="1" applyFont="1" applyFill="1" applyBorder="1"/>
    <xf numFmtId="165" fontId="1" fillId="3" borderId="0" xfId="1" applyNumberFormat="1" applyFill="1" applyBorder="1" applyAlignment="1">
      <alignment horizontal="center"/>
    </xf>
    <xf numFmtId="165" fontId="1" fillId="3" borderId="6" xfId="1" applyNumberFormat="1" applyFont="1" applyFill="1" applyBorder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6"/>
  <sheetViews>
    <sheetView tabSelected="1" zoomScaleNormal="100" zoomScaleSheetLayoutView="110" workbookViewId="0">
      <selection activeCell="K62" sqref="K62"/>
    </sheetView>
  </sheetViews>
  <sheetFormatPr baseColWidth="10" defaultRowHeight="15" x14ac:dyDescent="0.25"/>
  <cols>
    <col min="1" max="1" width="35" customWidth="1"/>
    <col min="2" max="2" width="15" customWidth="1"/>
    <col min="3" max="4" width="14.140625" customWidth="1"/>
    <col min="5" max="5" width="15.42578125" customWidth="1"/>
    <col min="6" max="7" width="15.28515625" customWidth="1"/>
    <col min="8" max="8" width="14.42578125" customWidth="1"/>
    <col min="9" max="9" width="15.5703125" customWidth="1"/>
    <col min="10" max="10" width="14.7109375" customWidth="1"/>
    <col min="11" max="11" width="11.42578125" style="40"/>
    <col min="12" max="12" width="11.42578125" style="33"/>
    <col min="13" max="13" width="28.85546875" style="33" customWidth="1"/>
    <col min="14" max="23" width="11.42578125" style="33"/>
  </cols>
  <sheetData>
    <row r="1" spans="1:23" s="21" customFormat="1" ht="12" customHeight="1" x14ac:dyDescent="0.2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46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s="21" customFormat="1" ht="12" customHeight="1" x14ac:dyDescent="0.2">
      <c r="A2" s="53" t="s">
        <v>34</v>
      </c>
      <c r="B2" s="53"/>
      <c r="C2" s="53"/>
      <c r="D2" s="53"/>
      <c r="E2" s="53"/>
      <c r="F2" s="53"/>
      <c r="G2" s="53"/>
      <c r="H2" s="53"/>
      <c r="I2" s="53"/>
      <c r="J2" s="53"/>
      <c r="K2" s="46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s="21" customFormat="1" ht="12" customHeight="1" x14ac:dyDescent="0.2">
      <c r="A3" s="52" t="s">
        <v>35</v>
      </c>
      <c r="B3" s="52"/>
      <c r="C3" s="52"/>
      <c r="D3" s="52"/>
      <c r="E3" s="52"/>
      <c r="F3" s="52"/>
      <c r="G3" s="52"/>
      <c r="H3" s="52"/>
      <c r="I3" s="52"/>
      <c r="J3" s="52"/>
      <c r="K3" s="46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s="21" customFormat="1" ht="12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0"/>
      <c r="K4" s="46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ht="12" customHeight="1" x14ac:dyDescent="0.25">
      <c r="A5" s="54" t="s">
        <v>40</v>
      </c>
      <c r="B5" s="54"/>
      <c r="C5" s="54"/>
      <c r="D5" s="54"/>
      <c r="E5" s="54"/>
      <c r="F5" s="54"/>
      <c r="G5" s="54"/>
      <c r="H5" s="54"/>
      <c r="I5" s="54"/>
      <c r="J5" s="54"/>
    </row>
    <row r="6" spans="1:23" ht="12" customHeight="1" x14ac:dyDescent="0.25">
      <c r="A6" s="54" t="s">
        <v>39</v>
      </c>
      <c r="B6" s="54"/>
      <c r="C6" s="54"/>
      <c r="D6" s="54"/>
      <c r="E6" s="54"/>
      <c r="F6" s="54"/>
      <c r="G6" s="54"/>
      <c r="H6" s="54"/>
      <c r="I6" s="54"/>
      <c r="J6" s="54"/>
    </row>
    <row r="7" spans="1:23" ht="12" customHeight="1" x14ac:dyDescent="0.25">
      <c r="A7" s="54" t="s">
        <v>92</v>
      </c>
      <c r="B7" s="54"/>
      <c r="C7" s="54"/>
      <c r="D7" s="54"/>
      <c r="E7" s="54"/>
      <c r="F7" s="54"/>
      <c r="G7" s="54"/>
      <c r="H7" s="54"/>
      <c r="I7" s="54"/>
      <c r="J7" s="54"/>
    </row>
    <row r="8" spans="1:23" ht="12" customHeight="1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23" ht="24.95" customHeight="1" x14ac:dyDescent="0.25">
      <c r="A9" s="55" t="s">
        <v>37</v>
      </c>
      <c r="B9" s="57" t="s">
        <v>0</v>
      </c>
      <c r="C9" s="57"/>
      <c r="D9" s="58"/>
      <c r="E9" s="57" t="s">
        <v>1</v>
      </c>
      <c r="F9" s="57"/>
      <c r="G9" s="58"/>
      <c r="H9" s="57" t="s">
        <v>32</v>
      </c>
      <c r="I9" s="57"/>
      <c r="J9" s="58"/>
      <c r="K9" s="41"/>
    </row>
    <row r="10" spans="1:23" ht="44.25" customHeight="1" x14ac:dyDescent="0.25">
      <c r="A10" s="56"/>
      <c r="B10" s="1" t="s">
        <v>2</v>
      </c>
      <c r="C10" s="1" t="s">
        <v>3</v>
      </c>
      <c r="D10" s="2" t="s">
        <v>4</v>
      </c>
      <c r="E10" s="1" t="s">
        <v>2</v>
      </c>
      <c r="F10" s="1" t="s">
        <v>3</v>
      </c>
      <c r="G10" s="2" t="s">
        <v>4</v>
      </c>
      <c r="H10" s="1" t="s">
        <v>2</v>
      </c>
      <c r="I10" s="1" t="s">
        <v>3</v>
      </c>
      <c r="J10" s="30" t="s">
        <v>4</v>
      </c>
    </row>
    <row r="11" spans="1:23" ht="19.5" customHeight="1" x14ac:dyDescent="0.25">
      <c r="A11" s="3" t="s">
        <v>5</v>
      </c>
      <c r="B11" s="4">
        <f>+B12+B18+B47</f>
        <v>1120</v>
      </c>
      <c r="C11" s="4">
        <f>+C12+C18+C47</f>
        <v>133922</v>
      </c>
      <c r="D11" s="4">
        <f>+D12+D18+D47</f>
        <v>414059</v>
      </c>
      <c r="E11" s="4">
        <f>E13+E19+E41+E48+E56</f>
        <v>1022</v>
      </c>
      <c r="F11" s="4">
        <f>F13+F19+F41+F48+F56</f>
        <v>84885</v>
      </c>
      <c r="G11" s="4">
        <f>G13+G19+G41+G48+G56</f>
        <v>262932</v>
      </c>
      <c r="H11" s="4">
        <f>+H12+H19+H41+H48+H56</f>
        <v>98</v>
      </c>
      <c r="I11" s="4">
        <f>+I12+I19+I41+I48+I56</f>
        <v>49037</v>
      </c>
      <c r="J11" s="5">
        <f>+J12+J19+J41+J48+J56</f>
        <v>151127</v>
      </c>
    </row>
    <row r="12" spans="1:23" ht="15" customHeight="1" x14ac:dyDescent="0.25">
      <c r="A12" s="7" t="s">
        <v>9</v>
      </c>
      <c r="B12" s="4">
        <f>+B13</f>
        <v>15</v>
      </c>
      <c r="C12" s="4">
        <f>+C13</f>
        <v>3958</v>
      </c>
      <c r="D12" s="4">
        <f t="shared" ref="D12:H12" si="0">+D13</f>
        <v>10051</v>
      </c>
      <c r="E12" s="4">
        <f>+E13</f>
        <v>6</v>
      </c>
      <c r="F12" s="4">
        <f>+F13</f>
        <v>749</v>
      </c>
      <c r="G12" s="4">
        <f t="shared" si="0"/>
        <v>1364</v>
      </c>
      <c r="H12" s="4">
        <f t="shared" si="0"/>
        <v>9</v>
      </c>
      <c r="I12" s="4">
        <f>+I13</f>
        <v>3209</v>
      </c>
      <c r="J12" s="31">
        <f>+J13</f>
        <v>8687</v>
      </c>
    </row>
    <row r="13" spans="1:23" ht="15" customHeight="1" x14ac:dyDescent="0.25">
      <c r="A13" s="6" t="s">
        <v>9</v>
      </c>
      <c r="B13" s="4">
        <f t="shared" ref="B13:J13" si="1">SUM(B14:B17)</f>
        <v>15</v>
      </c>
      <c r="C13" s="4">
        <f t="shared" si="1"/>
        <v>3958</v>
      </c>
      <c r="D13" s="4">
        <f t="shared" si="1"/>
        <v>10051</v>
      </c>
      <c r="E13" s="4">
        <f t="shared" si="1"/>
        <v>6</v>
      </c>
      <c r="F13" s="4">
        <f t="shared" si="1"/>
        <v>749</v>
      </c>
      <c r="G13" s="4">
        <f t="shared" si="1"/>
        <v>1364</v>
      </c>
      <c r="H13" s="4">
        <f t="shared" si="1"/>
        <v>9</v>
      </c>
      <c r="I13" s="4">
        <f t="shared" si="1"/>
        <v>3209</v>
      </c>
      <c r="J13" s="5">
        <f t="shared" si="1"/>
        <v>8687</v>
      </c>
    </row>
    <row r="14" spans="1:23" ht="15" customHeight="1" x14ac:dyDescent="0.25">
      <c r="A14" s="23" t="s">
        <v>84</v>
      </c>
      <c r="B14" s="4">
        <f t="shared" ref="B14:B17" si="2">+E14+H14</f>
        <v>1</v>
      </c>
      <c r="C14" s="4">
        <f t="shared" ref="C14" si="3">+F14+I14</f>
        <v>179</v>
      </c>
      <c r="D14" s="4">
        <f t="shared" ref="D14" si="4">+G14+J14</f>
        <v>210</v>
      </c>
      <c r="E14" s="28">
        <v>0</v>
      </c>
      <c r="F14" s="28">
        <v>0</v>
      </c>
      <c r="G14" s="28">
        <v>0</v>
      </c>
      <c r="H14" s="28">
        <v>1</v>
      </c>
      <c r="I14" s="28">
        <v>179</v>
      </c>
      <c r="J14" s="48">
        <v>210</v>
      </c>
      <c r="M14" s="7"/>
    </row>
    <row r="15" spans="1:23" ht="15" customHeight="1" x14ac:dyDescent="0.25">
      <c r="A15" s="23" t="s">
        <v>85</v>
      </c>
      <c r="B15" s="4">
        <f t="shared" si="2"/>
        <v>10</v>
      </c>
      <c r="C15" s="4">
        <f t="shared" ref="C15" si="5">+F15+I15</f>
        <v>3231</v>
      </c>
      <c r="D15" s="4">
        <f t="shared" ref="D15" si="6">+G15+J15</f>
        <v>8851</v>
      </c>
      <c r="E15" s="28">
        <v>5</v>
      </c>
      <c r="F15" s="28">
        <v>633</v>
      </c>
      <c r="G15" s="28">
        <v>1228</v>
      </c>
      <c r="H15" s="28">
        <v>5</v>
      </c>
      <c r="I15" s="28">
        <v>2598</v>
      </c>
      <c r="J15" s="48">
        <v>7623</v>
      </c>
      <c r="M15" s="7"/>
    </row>
    <row r="16" spans="1:23" ht="15" customHeight="1" x14ac:dyDescent="0.25">
      <c r="A16" s="23" t="s">
        <v>87</v>
      </c>
      <c r="B16" s="4">
        <f t="shared" si="2"/>
        <v>3</v>
      </c>
      <c r="C16" s="4">
        <f>+F16+I16</f>
        <v>398</v>
      </c>
      <c r="D16" s="4">
        <f>+G16+J16</f>
        <v>811</v>
      </c>
      <c r="E16" s="28">
        <v>1</v>
      </c>
      <c r="F16" s="28">
        <v>116</v>
      </c>
      <c r="G16" s="28">
        <v>136</v>
      </c>
      <c r="H16" s="28">
        <v>2</v>
      </c>
      <c r="I16" s="28">
        <v>282</v>
      </c>
      <c r="J16" s="48">
        <v>675</v>
      </c>
      <c r="M16" s="7"/>
    </row>
    <row r="17" spans="1:13" ht="15" customHeight="1" x14ac:dyDescent="0.25">
      <c r="A17" s="23" t="s">
        <v>88</v>
      </c>
      <c r="B17" s="4">
        <f t="shared" si="2"/>
        <v>1</v>
      </c>
      <c r="C17" s="4">
        <f>+F17+I17</f>
        <v>150</v>
      </c>
      <c r="D17" s="4">
        <f>+G17+J17</f>
        <v>179</v>
      </c>
      <c r="E17" s="28">
        <v>0</v>
      </c>
      <c r="F17" s="28">
        <v>0</v>
      </c>
      <c r="G17" s="28">
        <v>0</v>
      </c>
      <c r="H17" s="28">
        <v>1</v>
      </c>
      <c r="I17" s="28">
        <v>150</v>
      </c>
      <c r="J17" s="48">
        <v>179</v>
      </c>
      <c r="M17" s="7"/>
    </row>
    <row r="18" spans="1:13" ht="15" customHeight="1" x14ac:dyDescent="0.25">
      <c r="A18" s="24" t="s">
        <v>7</v>
      </c>
      <c r="B18" s="4">
        <f t="shared" ref="B18:J18" si="7">+B19+B41</f>
        <v>612</v>
      </c>
      <c r="C18" s="4">
        <f t="shared" si="7"/>
        <v>82477</v>
      </c>
      <c r="D18" s="4">
        <f t="shared" si="7"/>
        <v>328292</v>
      </c>
      <c r="E18" s="4">
        <f t="shared" si="7"/>
        <v>543</v>
      </c>
      <c r="F18" s="4">
        <f t="shared" si="7"/>
        <v>53418</v>
      </c>
      <c r="G18" s="4">
        <f t="shared" si="7"/>
        <v>213795</v>
      </c>
      <c r="H18" s="4">
        <f t="shared" si="7"/>
        <v>69</v>
      </c>
      <c r="I18" s="4">
        <f t="shared" si="7"/>
        <v>29059</v>
      </c>
      <c r="J18" s="5">
        <f t="shared" si="7"/>
        <v>114497</v>
      </c>
      <c r="M18" s="7"/>
    </row>
    <row r="19" spans="1:13" ht="15" customHeight="1" x14ac:dyDescent="0.25">
      <c r="A19" s="25" t="s">
        <v>7</v>
      </c>
      <c r="B19" s="47">
        <f t="shared" ref="B19:J19" si="8">SUM(B20:B40)</f>
        <v>583</v>
      </c>
      <c r="C19" s="4">
        <f t="shared" si="8"/>
        <v>79627</v>
      </c>
      <c r="D19" s="4">
        <f t="shared" si="8"/>
        <v>320043</v>
      </c>
      <c r="E19" s="4">
        <f t="shared" si="8"/>
        <v>517</v>
      </c>
      <c r="F19" s="4">
        <f t="shared" si="8"/>
        <v>50588</v>
      </c>
      <c r="G19" s="4">
        <f t="shared" si="8"/>
        <v>205636</v>
      </c>
      <c r="H19" s="4">
        <f t="shared" si="8"/>
        <v>66</v>
      </c>
      <c r="I19" s="4">
        <f t="shared" si="8"/>
        <v>29039</v>
      </c>
      <c r="J19" s="5">
        <f t="shared" si="8"/>
        <v>114407</v>
      </c>
      <c r="M19" s="7"/>
    </row>
    <row r="20" spans="1:13" ht="15" customHeight="1" x14ac:dyDescent="0.25">
      <c r="A20" s="44" t="s">
        <v>36</v>
      </c>
      <c r="B20" s="4">
        <f t="shared" ref="B20:D21" si="9">+E20+H20</f>
        <v>5</v>
      </c>
      <c r="C20" s="4">
        <f>+F20+I20</f>
        <v>2518</v>
      </c>
      <c r="D20" s="4">
        <f>+G20+J20</f>
        <v>4608</v>
      </c>
      <c r="E20" s="28">
        <v>3</v>
      </c>
      <c r="F20" s="28">
        <v>238</v>
      </c>
      <c r="G20" s="28">
        <v>707</v>
      </c>
      <c r="H20" s="28">
        <v>2</v>
      </c>
      <c r="I20" s="28">
        <v>2280</v>
      </c>
      <c r="J20" s="48">
        <v>3901</v>
      </c>
      <c r="M20" s="7"/>
    </row>
    <row r="21" spans="1:13" ht="15" customHeight="1" x14ac:dyDescent="0.25">
      <c r="A21" s="44" t="s">
        <v>18</v>
      </c>
      <c r="B21" s="4">
        <f t="shared" si="9"/>
        <v>19</v>
      </c>
      <c r="C21" s="4">
        <f t="shared" si="9"/>
        <v>2848</v>
      </c>
      <c r="D21" s="4">
        <f t="shared" si="9"/>
        <v>13175</v>
      </c>
      <c r="E21" s="28">
        <v>17</v>
      </c>
      <c r="F21" s="28">
        <v>579</v>
      </c>
      <c r="G21" s="28">
        <v>1134</v>
      </c>
      <c r="H21" s="28">
        <v>2</v>
      </c>
      <c r="I21" s="28">
        <v>2269</v>
      </c>
      <c r="J21" s="48">
        <v>12041</v>
      </c>
      <c r="M21" s="7"/>
    </row>
    <row r="22" spans="1:13" ht="15" customHeight="1" x14ac:dyDescent="0.25">
      <c r="A22" s="44" t="s">
        <v>54</v>
      </c>
      <c r="B22" s="4">
        <f t="shared" ref="B22" si="10">+E22+H22</f>
        <v>3</v>
      </c>
      <c r="C22" s="4">
        <f t="shared" ref="C22" si="11">+F22+I22</f>
        <v>566</v>
      </c>
      <c r="D22" s="4">
        <f t="shared" ref="D22" si="12">+G22+J22</f>
        <v>1397</v>
      </c>
      <c r="E22" s="28">
        <v>2</v>
      </c>
      <c r="F22" s="28">
        <v>424</v>
      </c>
      <c r="G22" s="28">
        <v>449</v>
      </c>
      <c r="H22" s="28">
        <v>1</v>
      </c>
      <c r="I22" s="28">
        <v>142</v>
      </c>
      <c r="J22" s="48">
        <v>948</v>
      </c>
      <c r="M22" s="7"/>
    </row>
    <row r="23" spans="1:13" ht="15" customHeight="1" x14ac:dyDescent="0.25">
      <c r="A23" s="44" t="s">
        <v>17</v>
      </c>
      <c r="B23" s="4">
        <f t="shared" ref="B23:D40" si="13">+E23+H23</f>
        <v>23</v>
      </c>
      <c r="C23" s="4">
        <f t="shared" si="13"/>
        <v>1179</v>
      </c>
      <c r="D23" s="4">
        <f t="shared" si="13"/>
        <v>2035</v>
      </c>
      <c r="E23" s="28">
        <v>21</v>
      </c>
      <c r="F23" s="28">
        <v>1156</v>
      </c>
      <c r="G23" s="28">
        <v>1982</v>
      </c>
      <c r="H23" s="28">
        <v>2</v>
      </c>
      <c r="I23" s="28">
        <v>23</v>
      </c>
      <c r="J23" s="48">
        <v>53</v>
      </c>
      <c r="M23" s="7"/>
    </row>
    <row r="24" spans="1:13" ht="15" customHeight="1" x14ac:dyDescent="0.25">
      <c r="A24" s="44" t="s">
        <v>55</v>
      </c>
      <c r="B24" s="4">
        <f t="shared" ref="B24" si="14">+E24+H24</f>
        <v>3</v>
      </c>
      <c r="C24" s="4">
        <f t="shared" ref="C24" si="15">+F24+I24</f>
        <v>1811</v>
      </c>
      <c r="D24" s="4">
        <f t="shared" ref="D24" si="16">+G24+J24</f>
        <v>13907</v>
      </c>
      <c r="E24" s="28">
        <v>2</v>
      </c>
      <c r="F24" s="28">
        <v>1401</v>
      </c>
      <c r="G24" s="28">
        <v>12737</v>
      </c>
      <c r="H24" s="28">
        <v>1</v>
      </c>
      <c r="I24" s="28">
        <v>410</v>
      </c>
      <c r="J24" s="48">
        <v>1170</v>
      </c>
      <c r="M24" s="7"/>
    </row>
    <row r="25" spans="1:13" ht="15" customHeight="1" x14ac:dyDescent="0.25">
      <c r="A25" s="44" t="s">
        <v>16</v>
      </c>
      <c r="B25" s="4">
        <f t="shared" si="13"/>
        <v>19</v>
      </c>
      <c r="C25" s="4">
        <f t="shared" si="13"/>
        <v>289</v>
      </c>
      <c r="D25" s="4">
        <f t="shared" si="13"/>
        <v>807</v>
      </c>
      <c r="E25" s="28">
        <v>17</v>
      </c>
      <c r="F25" s="28">
        <v>261</v>
      </c>
      <c r="G25" s="28">
        <v>775</v>
      </c>
      <c r="H25" s="28">
        <v>2</v>
      </c>
      <c r="I25" s="28">
        <v>28</v>
      </c>
      <c r="J25" s="48">
        <v>32</v>
      </c>
      <c r="M25" s="7"/>
    </row>
    <row r="26" spans="1:13" ht="15" customHeight="1" x14ac:dyDescent="0.25">
      <c r="A26" s="44" t="s">
        <v>22</v>
      </c>
      <c r="B26" s="4">
        <f t="shared" si="13"/>
        <v>7</v>
      </c>
      <c r="C26" s="4">
        <f t="shared" si="13"/>
        <v>3543</v>
      </c>
      <c r="D26" s="4">
        <f t="shared" si="13"/>
        <v>12645</v>
      </c>
      <c r="E26" s="28">
        <v>5</v>
      </c>
      <c r="F26" s="28">
        <v>3211</v>
      </c>
      <c r="G26" s="28">
        <v>11708</v>
      </c>
      <c r="H26" s="28">
        <v>2</v>
      </c>
      <c r="I26" s="28">
        <v>332</v>
      </c>
      <c r="J26" s="48">
        <v>937</v>
      </c>
      <c r="M26" s="7"/>
    </row>
    <row r="27" spans="1:13" ht="15" customHeight="1" x14ac:dyDescent="0.25">
      <c r="A27" s="23" t="s">
        <v>23</v>
      </c>
      <c r="B27" s="4">
        <f>+E27+H27</f>
        <v>48</v>
      </c>
      <c r="C27" s="4">
        <f t="shared" si="13"/>
        <v>8889</v>
      </c>
      <c r="D27" s="4">
        <f t="shared" si="13"/>
        <v>39510</v>
      </c>
      <c r="E27" s="28">
        <v>47</v>
      </c>
      <c r="F27" s="28">
        <v>8882</v>
      </c>
      <c r="G27" s="28">
        <v>39499</v>
      </c>
      <c r="H27" s="28">
        <v>1</v>
      </c>
      <c r="I27" s="28">
        <v>7</v>
      </c>
      <c r="J27" s="48">
        <v>11</v>
      </c>
      <c r="M27" s="7"/>
    </row>
    <row r="28" spans="1:13" ht="14.25" customHeight="1" x14ac:dyDescent="0.25">
      <c r="A28" s="23" t="s">
        <v>27</v>
      </c>
      <c r="B28" s="4">
        <f t="shared" si="13"/>
        <v>20</v>
      </c>
      <c r="C28" s="4">
        <f t="shared" si="13"/>
        <v>8382</v>
      </c>
      <c r="D28" s="4">
        <f t="shared" si="13"/>
        <v>43718</v>
      </c>
      <c r="E28" s="28">
        <v>15</v>
      </c>
      <c r="F28" s="28">
        <v>4106</v>
      </c>
      <c r="G28" s="28">
        <v>23837</v>
      </c>
      <c r="H28" s="28">
        <v>5</v>
      </c>
      <c r="I28" s="28">
        <v>4276</v>
      </c>
      <c r="J28" s="48">
        <v>19881</v>
      </c>
      <c r="M28" s="7"/>
    </row>
    <row r="29" spans="1:13" ht="15" customHeight="1" x14ac:dyDescent="0.25">
      <c r="A29" s="23" t="s">
        <v>20</v>
      </c>
      <c r="B29" s="4">
        <f t="shared" si="13"/>
        <v>21</v>
      </c>
      <c r="C29" s="4">
        <f t="shared" si="13"/>
        <v>708</v>
      </c>
      <c r="D29" s="4">
        <f t="shared" si="13"/>
        <v>1607</v>
      </c>
      <c r="E29" s="28">
        <v>20</v>
      </c>
      <c r="F29" s="28">
        <v>680</v>
      </c>
      <c r="G29" s="28">
        <v>1495</v>
      </c>
      <c r="H29" s="28">
        <v>1</v>
      </c>
      <c r="I29" s="28">
        <v>28</v>
      </c>
      <c r="J29" s="48">
        <v>112</v>
      </c>
      <c r="M29" s="7"/>
    </row>
    <row r="30" spans="1:13" ht="15" customHeight="1" x14ac:dyDescent="0.25">
      <c r="A30" s="23" t="s">
        <v>15</v>
      </c>
      <c r="B30" s="4">
        <f t="shared" si="13"/>
        <v>130</v>
      </c>
      <c r="C30" s="4">
        <f t="shared" si="13"/>
        <v>16397</v>
      </c>
      <c r="D30" s="4">
        <f t="shared" si="13"/>
        <v>33955</v>
      </c>
      <c r="E30" s="28">
        <v>103</v>
      </c>
      <c r="F30" s="28">
        <v>7275</v>
      </c>
      <c r="G30" s="28">
        <v>11255</v>
      </c>
      <c r="H30" s="28">
        <v>27</v>
      </c>
      <c r="I30" s="28">
        <v>9122</v>
      </c>
      <c r="J30" s="48">
        <v>22700</v>
      </c>
      <c r="M30" s="7"/>
    </row>
    <row r="31" spans="1:13" ht="15" customHeight="1" x14ac:dyDescent="0.25">
      <c r="A31" s="23" t="s">
        <v>28</v>
      </c>
      <c r="B31" s="4">
        <f>+E31+H31</f>
        <v>10</v>
      </c>
      <c r="C31" s="4">
        <f t="shared" si="13"/>
        <v>201</v>
      </c>
      <c r="D31" s="4">
        <f t="shared" si="13"/>
        <v>424</v>
      </c>
      <c r="E31" s="28">
        <v>8</v>
      </c>
      <c r="F31" s="28">
        <v>180</v>
      </c>
      <c r="G31" s="28">
        <v>398</v>
      </c>
      <c r="H31" s="28">
        <v>2</v>
      </c>
      <c r="I31" s="28">
        <v>21</v>
      </c>
      <c r="J31" s="48">
        <v>26</v>
      </c>
      <c r="M31" s="7"/>
    </row>
    <row r="32" spans="1:13" ht="15" customHeight="1" x14ac:dyDescent="0.25">
      <c r="A32" s="23" t="s">
        <v>14</v>
      </c>
      <c r="B32" s="4">
        <f t="shared" si="13"/>
        <v>90</v>
      </c>
      <c r="C32" s="4">
        <f t="shared" si="13"/>
        <v>5468</v>
      </c>
      <c r="D32" s="4">
        <f t="shared" si="13"/>
        <v>9170</v>
      </c>
      <c r="E32" s="28">
        <v>87</v>
      </c>
      <c r="F32" s="28">
        <v>5296</v>
      </c>
      <c r="G32" s="28">
        <v>8768</v>
      </c>
      <c r="H32" s="28">
        <v>3</v>
      </c>
      <c r="I32" s="28">
        <v>172</v>
      </c>
      <c r="J32" s="48">
        <v>402</v>
      </c>
      <c r="M32" s="7"/>
    </row>
    <row r="33" spans="1:23" ht="15" customHeight="1" x14ac:dyDescent="0.25">
      <c r="A33" s="23" t="s">
        <v>51</v>
      </c>
      <c r="B33" s="4">
        <f t="shared" si="13"/>
        <v>5</v>
      </c>
      <c r="C33" s="4">
        <f t="shared" si="13"/>
        <v>5165</v>
      </c>
      <c r="D33" s="4">
        <f t="shared" si="13"/>
        <v>49425</v>
      </c>
      <c r="E33" s="28">
        <v>3</v>
      </c>
      <c r="F33" s="28">
        <v>3963</v>
      </c>
      <c r="G33" s="28">
        <v>47552</v>
      </c>
      <c r="H33" s="28">
        <v>2</v>
      </c>
      <c r="I33" s="28">
        <v>1202</v>
      </c>
      <c r="J33" s="48">
        <v>1873</v>
      </c>
      <c r="M33" s="10"/>
    </row>
    <row r="34" spans="1:23" ht="15" customHeight="1" x14ac:dyDescent="0.25">
      <c r="A34" s="23" t="s">
        <v>24</v>
      </c>
      <c r="B34" s="4">
        <f t="shared" si="13"/>
        <v>88</v>
      </c>
      <c r="C34" s="4">
        <f t="shared" si="13"/>
        <v>5754</v>
      </c>
      <c r="D34" s="4">
        <f t="shared" si="13"/>
        <v>10722</v>
      </c>
      <c r="E34" s="28">
        <v>87</v>
      </c>
      <c r="F34" s="28">
        <v>5609</v>
      </c>
      <c r="G34" s="28">
        <v>10551</v>
      </c>
      <c r="H34" s="28">
        <v>1</v>
      </c>
      <c r="I34" s="28">
        <v>145</v>
      </c>
      <c r="J34" s="48">
        <v>171</v>
      </c>
      <c r="M34" s="42"/>
    </row>
    <row r="35" spans="1:23" s="34" customFormat="1" ht="15" customHeight="1" x14ac:dyDescent="0.25">
      <c r="A35" s="36" t="s">
        <v>29</v>
      </c>
      <c r="B35" s="4">
        <f t="shared" ref="B35" si="17">+E35+H35</f>
        <v>2</v>
      </c>
      <c r="C35" s="4">
        <f t="shared" ref="C35" si="18">+F35+I35</f>
        <v>754</v>
      </c>
      <c r="D35" s="4">
        <f t="shared" ref="D35" si="19">+G35+J35</f>
        <v>6465</v>
      </c>
      <c r="E35" s="28">
        <v>1</v>
      </c>
      <c r="F35" s="28">
        <v>594</v>
      </c>
      <c r="G35" s="28">
        <v>1142</v>
      </c>
      <c r="H35" s="28">
        <v>1</v>
      </c>
      <c r="I35" s="28">
        <v>160</v>
      </c>
      <c r="J35" s="48">
        <v>5323</v>
      </c>
      <c r="K35" s="40"/>
      <c r="L35" s="33"/>
      <c r="M35" s="10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3" ht="15" customHeight="1" x14ac:dyDescent="0.25">
      <c r="A36" s="37" t="s">
        <v>53</v>
      </c>
      <c r="B36" s="4">
        <f t="shared" ref="B36:B39" si="20">+E36+H36</f>
        <v>4</v>
      </c>
      <c r="C36" s="4">
        <f t="shared" ref="C36:C39" si="21">+F36+I36</f>
        <v>2699</v>
      </c>
      <c r="D36" s="4">
        <f t="shared" ref="D36:D39" si="22">+G36+J36</f>
        <v>23513</v>
      </c>
      <c r="E36" s="28">
        <v>2</v>
      </c>
      <c r="F36" s="28">
        <v>2379</v>
      </c>
      <c r="G36" s="28">
        <v>20733</v>
      </c>
      <c r="H36" s="28">
        <v>2</v>
      </c>
      <c r="I36" s="28">
        <v>320</v>
      </c>
      <c r="J36" s="48">
        <v>2780</v>
      </c>
      <c r="M36" s="43"/>
    </row>
    <row r="37" spans="1:23" ht="15" customHeight="1" x14ac:dyDescent="0.25">
      <c r="A37" s="37" t="s">
        <v>30</v>
      </c>
      <c r="B37" s="4">
        <f t="shared" si="20"/>
        <v>4</v>
      </c>
      <c r="C37" s="4">
        <f t="shared" si="21"/>
        <v>107</v>
      </c>
      <c r="D37" s="4">
        <f t="shared" si="22"/>
        <v>303</v>
      </c>
      <c r="E37" s="28">
        <v>4</v>
      </c>
      <c r="F37" s="28">
        <v>107</v>
      </c>
      <c r="G37" s="28">
        <v>303</v>
      </c>
      <c r="H37" s="28">
        <v>0</v>
      </c>
      <c r="I37" s="28">
        <v>0</v>
      </c>
      <c r="J37" s="48">
        <v>0</v>
      </c>
      <c r="M37" s="43"/>
    </row>
    <row r="38" spans="1:23" ht="15" customHeight="1" x14ac:dyDescent="0.25">
      <c r="A38" s="37" t="s">
        <v>90</v>
      </c>
      <c r="B38" s="4">
        <f>+E38+H38</f>
        <v>3</v>
      </c>
      <c r="C38" s="4">
        <f>+F38+I38</f>
        <v>2936</v>
      </c>
      <c r="D38" s="4">
        <f>+G38+J38</f>
        <v>10223</v>
      </c>
      <c r="E38" s="28">
        <v>2</v>
      </c>
      <c r="F38" s="28">
        <v>1320</v>
      </c>
      <c r="G38" s="28">
        <v>3489</v>
      </c>
      <c r="H38" s="28">
        <v>1</v>
      </c>
      <c r="I38" s="28">
        <v>1616</v>
      </c>
      <c r="J38" s="48">
        <v>6734</v>
      </c>
      <c r="M38" s="43"/>
    </row>
    <row r="39" spans="1:23" ht="15" customHeight="1" x14ac:dyDescent="0.25">
      <c r="A39" s="37" t="s">
        <v>13</v>
      </c>
      <c r="B39" s="4">
        <f t="shared" si="20"/>
        <v>5</v>
      </c>
      <c r="C39" s="4">
        <f t="shared" si="21"/>
        <v>149</v>
      </c>
      <c r="D39" s="4">
        <f t="shared" si="22"/>
        <v>227</v>
      </c>
      <c r="E39" s="28">
        <v>3</v>
      </c>
      <c r="F39" s="28">
        <v>57</v>
      </c>
      <c r="G39" s="28">
        <v>95</v>
      </c>
      <c r="H39" s="28">
        <v>2</v>
      </c>
      <c r="I39" s="28">
        <v>92</v>
      </c>
      <c r="J39" s="48">
        <v>132</v>
      </c>
      <c r="M39" s="50"/>
    </row>
    <row r="40" spans="1:23" ht="15" customHeight="1" x14ac:dyDescent="0.25">
      <c r="A40" s="23" t="s">
        <v>12</v>
      </c>
      <c r="B40" s="4">
        <f t="shared" si="13"/>
        <v>74</v>
      </c>
      <c r="C40" s="4">
        <f t="shared" si="13"/>
        <v>9264</v>
      </c>
      <c r="D40" s="4">
        <f>+G40+J40</f>
        <v>42207</v>
      </c>
      <c r="E40" s="28">
        <v>68</v>
      </c>
      <c r="F40" s="28">
        <v>2870</v>
      </c>
      <c r="G40" s="28">
        <v>7027</v>
      </c>
      <c r="H40" s="28">
        <v>6</v>
      </c>
      <c r="I40" s="28">
        <v>6394</v>
      </c>
      <c r="J40" s="48">
        <v>35180</v>
      </c>
    </row>
    <row r="41" spans="1:23" ht="15" customHeight="1" x14ac:dyDescent="0.25">
      <c r="A41" s="25" t="s">
        <v>6</v>
      </c>
      <c r="B41" s="4">
        <f t="shared" ref="B41:J41" si="23">SUM(B42:B46)</f>
        <v>29</v>
      </c>
      <c r="C41" s="4">
        <f t="shared" si="23"/>
        <v>2850</v>
      </c>
      <c r="D41" s="4">
        <f t="shared" si="23"/>
        <v>8249</v>
      </c>
      <c r="E41" s="4">
        <f t="shared" si="23"/>
        <v>26</v>
      </c>
      <c r="F41" s="4">
        <f t="shared" si="23"/>
        <v>2830</v>
      </c>
      <c r="G41" s="4">
        <f t="shared" si="23"/>
        <v>8159</v>
      </c>
      <c r="H41" s="4">
        <f t="shared" si="23"/>
        <v>3</v>
      </c>
      <c r="I41" s="4">
        <f t="shared" si="23"/>
        <v>20</v>
      </c>
      <c r="J41" s="5">
        <f t="shared" si="23"/>
        <v>90</v>
      </c>
    </row>
    <row r="42" spans="1:23" ht="15" customHeight="1" x14ac:dyDescent="0.25">
      <c r="A42" s="23" t="s">
        <v>31</v>
      </c>
      <c r="B42" s="4">
        <f t="shared" ref="B42:D45" si="24">+E42+H42</f>
        <v>19</v>
      </c>
      <c r="C42" s="4">
        <f t="shared" ref="C42" si="25">+F42+I42</f>
        <v>1270</v>
      </c>
      <c r="D42" s="4">
        <f t="shared" ref="D42" si="26">+G42+J42</f>
        <v>5977</v>
      </c>
      <c r="E42" s="28">
        <v>19</v>
      </c>
      <c r="F42" s="28">
        <v>1270</v>
      </c>
      <c r="G42" s="28">
        <v>5977</v>
      </c>
      <c r="H42" s="28">
        <v>0</v>
      </c>
      <c r="I42" s="28">
        <v>0</v>
      </c>
      <c r="J42" s="48">
        <v>0</v>
      </c>
    </row>
    <row r="43" spans="1:23" ht="15" customHeight="1" x14ac:dyDescent="0.25">
      <c r="A43" s="23" t="s">
        <v>46</v>
      </c>
      <c r="B43" s="4">
        <f t="shared" si="24"/>
        <v>3</v>
      </c>
      <c r="C43" s="4">
        <f t="shared" si="24"/>
        <v>1069</v>
      </c>
      <c r="D43" s="4">
        <f t="shared" si="24"/>
        <v>1308</v>
      </c>
      <c r="E43" s="28">
        <v>1</v>
      </c>
      <c r="F43" s="28">
        <v>1059</v>
      </c>
      <c r="G43" s="28">
        <v>1276</v>
      </c>
      <c r="H43" s="28">
        <v>2</v>
      </c>
      <c r="I43" s="28">
        <v>10</v>
      </c>
      <c r="J43" s="48">
        <v>32</v>
      </c>
    </row>
    <row r="44" spans="1:23" ht="15" customHeight="1" x14ac:dyDescent="0.25">
      <c r="A44" s="23" t="s">
        <v>49</v>
      </c>
      <c r="B44" s="4">
        <f t="shared" si="24"/>
        <v>4</v>
      </c>
      <c r="C44" s="4">
        <f t="shared" si="24"/>
        <v>432</v>
      </c>
      <c r="D44" s="4">
        <f t="shared" si="24"/>
        <v>742</v>
      </c>
      <c r="E44" s="28">
        <v>4</v>
      </c>
      <c r="F44" s="28">
        <v>432</v>
      </c>
      <c r="G44" s="28">
        <v>742</v>
      </c>
      <c r="H44" s="28">
        <v>0</v>
      </c>
      <c r="I44" s="28">
        <v>0</v>
      </c>
      <c r="J44" s="48">
        <v>0</v>
      </c>
      <c r="L44" s="40"/>
    </row>
    <row r="45" spans="1:23" ht="15" customHeight="1" x14ac:dyDescent="0.25">
      <c r="A45" s="23" t="s">
        <v>81</v>
      </c>
      <c r="B45" s="4">
        <f t="shared" si="24"/>
        <v>1</v>
      </c>
      <c r="C45" s="4">
        <f t="shared" si="24"/>
        <v>10</v>
      </c>
      <c r="D45" s="5">
        <f t="shared" si="24"/>
        <v>58</v>
      </c>
      <c r="E45" s="28">
        <v>0</v>
      </c>
      <c r="F45" s="28">
        <v>0</v>
      </c>
      <c r="G45" s="28">
        <v>0</v>
      </c>
      <c r="H45" s="28">
        <v>1</v>
      </c>
      <c r="I45" s="28">
        <v>10</v>
      </c>
      <c r="J45" s="48">
        <v>58</v>
      </c>
    </row>
    <row r="46" spans="1:23" ht="15" customHeight="1" x14ac:dyDescent="0.25">
      <c r="A46" s="26" t="s">
        <v>45</v>
      </c>
      <c r="B46" s="4">
        <f>+E46+H46</f>
        <v>2</v>
      </c>
      <c r="C46" s="4">
        <f t="shared" ref="C46" si="27">+F46+I46</f>
        <v>69</v>
      </c>
      <c r="D46" s="5">
        <f t="shared" ref="D46" si="28">+G46+J46</f>
        <v>164</v>
      </c>
      <c r="E46" s="28">
        <v>2</v>
      </c>
      <c r="F46" s="28">
        <v>69</v>
      </c>
      <c r="G46" s="28">
        <v>164</v>
      </c>
      <c r="H46" s="28">
        <v>0</v>
      </c>
      <c r="I46" s="28">
        <v>0</v>
      </c>
      <c r="J46" s="48">
        <v>0</v>
      </c>
    </row>
    <row r="47" spans="1:23" ht="15" customHeight="1" x14ac:dyDescent="0.25">
      <c r="A47" s="27" t="s">
        <v>10</v>
      </c>
      <c r="B47" s="9">
        <f t="shared" ref="B47:J47" si="29">+B48+B56</f>
        <v>493</v>
      </c>
      <c r="C47" s="8">
        <f t="shared" si="29"/>
        <v>47487</v>
      </c>
      <c r="D47" s="8">
        <f t="shared" si="29"/>
        <v>75716</v>
      </c>
      <c r="E47" s="8">
        <f t="shared" si="29"/>
        <v>473</v>
      </c>
      <c r="F47" s="8">
        <f t="shared" si="29"/>
        <v>30718</v>
      </c>
      <c r="G47" s="8">
        <f t="shared" si="29"/>
        <v>47773</v>
      </c>
      <c r="H47" s="8">
        <f t="shared" si="29"/>
        <v>20</v>
      </c>
      <c r="I47" s="8">
        <f t="shared" si="29"/>
        <v>16769</v>
      </c>
      <c r="J47" s="8">
        <f t="shared" si="29"/>
        <v>27943</v>
      </c>
    </row>
    <row r="48" spans="1:23" ht="15" customHeight="1" x14ac:dyDescent="0.25">
      <c r="A48" s="25" t="s">
        <v>11</v>
      </c>
      <c r="B48" s="47">
        <f t="shared" ref="B48:J48" si="30">SUM(B49:B55)</f>
        <v>304</v>
      </c>
      <c r="C48" s="4">
        <f t="shared" si="30"/>
        <v>30687</v>
      </c>
      <c r="D48" s="4">
        <f t="shared" si="30"/>
        <v>45682</v>
      </c>
      <c r="E48" s="4">
        <f t="shared" si="30"/>
        <v>296</v>
      </c>
      <c r="F48" s="4">
        <f t="shared" si="30"/>
        <v>21073</v>
      </c>
      <c r="G48" s="4">
        <f t="shared" si="30"/>
        <v>31688</v>
      </c>
      <c r="H48" s="4">
        <f t="shared" si="30"/>
        <v>8</v>
      </c>
      <c r="I48" s="4">
        <f t="shared" si="30"/>
        <v>9614</v>
      </c>
      <c r="J48" s="5">
        <f t="shared" si="30"/>
        <v>13994</v>
      </c>
    </row>
    <row r="49" spans="1:10" ht="15" customHeight="1" x14ac:dyDescent="0.25">
      <c r="A49" s="23" t="s">
        <v>86</v>
      </c>
      <c r="B49" s="4">
        <f t="shared" ref="B49" si="31">+E49+H49</f>
        <v>5</v>
      </c>
      <c r="C49" s="4">
        <f t="shared" ref="C49" si="32">+F49+I49</f>
        <v>3250</v>
      </c>
      <c r="D49" s="4">
        <f t="shared" ref="D49" si="33">+G49+J49</f>
        <v>4262</v>
      </c>
      <c r="E49" s="38">
        <v>3</v>
      </c>
      <c r="F49" s="38">
        <v>319</v>
      </c>
      <c r="G49" s="38">
        <v>556</v>
      </c>
      <c r="H49" s="38">
        <v>2</v>
      </c>
      <c r="I49" s="38">
        <v>2931</v>
      </c>
      <c r="J49" s="49">
        <v>3706</v>
      </c>
    </row>
    <row r="50" spans="1:10" ht="15" customHeight="1" x14ac:dyDescent="0.25">
      <c r="A50" s="23" t="s">
        <v>47</v>
      </c>
      <c r="B50" s="4">
        <f t="shared" ref="B50:D53" si="34">+E50+H50</f>
        <v>218</v>
      </c>
      <c r="C50" s="4">
        <f t="shared" si="34"/>
        <v>19939</v>
      </c>
      <c r="D50" s="4">
        <f t="shared" si="34"/>
        <v>26801</v>
      </c>
      <c r="E50" s="38">
        <v>217</v>
      </c>
      <c r="F50" s="38">
        <v>15251</v>
      </c>
      <c r="G50" s="38">
        <v>20550</v>
      </c>
      <c r="H50" s="38">
        <v>1</v>
      </c>
      <c r="I50" s="38">
        <v>4688</v>
      </c>
      <c r="J50" s="49">
        <v>6251</v>
      </c>
    </row>
    <row r="51" spans="1:10" ht="15" customHeight="1" x14ac:dyDescent="0.25">
      <c r="A51" s="23" t="s">
        <v>78</v>
      </c>
      <c r="B51" s="4">
        <f t="shared" ref="B51" si="35">+E51+H51</f>
        <v>34</v>
      </c>
      <c r="C51" s="4">
        <f t="shared" ref="C51" si="36">+F51+I51</f>
        <v>2881</v>
      </c>
      <c r="D51" s="4">
        <f t="shared" ref="D51" si="37">+G51+J51</f>
        <v>4014</v>
      </c>
      <c r="E51" s="38">
        <v>33</v>
      </c>
      <c r="F51" s="38">
        <v>1963</v>
      </c>
      <c r="G51" s="38">
        <v>2934</v>
      </c>
      <c r="H51" s="38">
        <v>1</v>
      </c>
      <c r="I51" s="38">
        <v>918</v>
      </c>
      <c r="J51" s="49">
        <v>1080</v>
      </c>
    </row>
    <row r="52" spans="1:10" ht="15" customHeight="1" x14ac:dyDescent="0.25">
      <c r="A52" s="23" t="s">
        <v>91</v>
      </c>
      <c r="B52" s="4">
        <f t="shared" ref="B52" si="38">+E52+H52</f>
        <v>11</v>
      </c>
      <c r="C52" s="4">
        <f t="shared" ref="C52" si="39">+F52+I52</f>
        <v>1737</v>
      </c>
      <c r="D52" s="4">
        <f t="shared" ref="D52" si="40">+G52+J52</f>
        <v>5086</v>
      </c>
      <c r="E52" s="38">
        <v>9</v>
      </c>
      <c r="F52" s="38">
        <v>982</v>
      </c>
      <c r="G52" s="38">
        <v>2721</v>
      </c>
      <c r="H52" s="38">
        <v>2</v>
      </c>
      <c r="I52" s="38">
        <v>755</v>
      </c>
      <c r="J52" s="49">
        <v>2365</v>
      </c>
    </row>
    <row r="53" spans="1:10" ht="15" customHeight="1" x14ac:dyDescent="0.25">
      <c r="A53" s="23" t="s">
        <v>44</v>
      </c>
      <c r="B53" s="4">
        <f t="shared" si="34"/>
        <v>1</v>
      </c>
      <c r="C53" s="4">
        <f t="shared" si="34"/>
        <v>83</v>
      </c>
      <c r="D53" s="4">
        <f t="shared" si="34"/>
        <v>395</v>
      </c>
      <c r="E53" s="38">
        <v>1</v>
      </c>
      <c r="F53" s="38">
        <v>83</v>
      </c>
      <c r="G53" s="38">
        <v>395</v>
      </c>
      <c r="H53" s="38">
        <v>0</v>
      </c>
      <c r="I53" s="38">
        <v>0</v>
      </c>
      <c r="J53" s="49">
        <v>0</v>
      </c>
    </row>
    <row r="54" spans="1:10" ht="15" customHeight="1" x14ac:dyDescent="0.25">
      <c r="A54" s="23" t="s">
        <v>83</v>
      </c>
      <c r="B54" s="4">
        <f t="shared" ref="B54" si="41">+E54+H54</f>
        <v>33</v>
      </c>
      <c r="C54" s="4">
        <f t="shared" ref="C54" si="42">+F54+I54</f>
        <v>2373</v>
      </c>
      <c r="D54" s="4">
        <f t="shared" ref="D54" si="43">+G54+J54</f>
        <v>2412</v>
      </c>
      <c r="E54" s="38">
        <v>32</v>
      </c>
      <c r="F54" s="38">
        <v>2112</v>
      </c>
      <c r="G54" s="38">
        <v>2112</v>
      </c>
      <c r="H54" s="38">
        <v>1</v>
      </c>
      <c r="I54" s="38">
        <v>261</v>
      </c>
      <c r="J54" s="49">
        <v>300</v>
      </c>
    </row>
    <row r="55" spans="1:10" ht="15" customHeight="1" x14ac:dyDescent="0.25">
      <c r="A55" s="23" t="s">
        <v>77</v>
      </c>
      <c r="B55" s="4">
        <f t="shared" ref="B55" si="44">+E55+H55</f>
        <v>2</v>
      </c>
      <c r="C55" s="4">
        <f t="shared" ref="C55" si="45">+F55+I55</f>
        <v>424</v>
      </c>
      <c r="D55" s="4">
        <f t="shared" ref="D55" si="46">+G55+J55</f>
        <v>2712</v>
      </c>
      <c r="E55" s="38">
        <v>1</v>
      </c>
      <c r="F55" s="38">
        <v>363</v>
      </c>
      <c r="G55" s="38">
        <v>2420</v>
      </c>
      <c r="H55" s="38">
        <v>1</v>
      </c>
      <c r="I55" s="38">
        <v>61</v>
      </c>
      <c r="J55" s="49">
        <v>292</v>
      </c>
    </row>
    <row r="56" spans="1:10" ht="15" customHeight="1" x14ac:dyDescent="0.25">
      <c r="A56" s="25" t="s">
        <v>19</v>
      </c>
      <c r="B56" s="47">
        <f>SUM(B57:B66)</f>
        <v>189</v>
      </c>
      <c r="C56" s="4">
        <f>SUM(C57:C66)</f>
        <v>16800</v>
      </c>
      <c r="D56" s="4">
        <f>SUM(D57:D66)</f>
        <v>30034</v>
      </c>
      <c r="E56" s="4">
        <f t="shared" ref="E56:J56" si="47">SUM(E57:E66)</f>
        <v>177</v>
      </c>
      <c r="F56" s="4">
        <f t="shared" si="47"/>
        <v>9645</v>
      </c>
      <c r="G56" s="4">
        <f t="shared" si="47"/>
        <v>16085</v>
      </c>
      <c r="H56" s="4">
        <f t="shared" si="47"/>
        <v>12</v>
      </c>
      <c r="I56" s="4">
        <f t="shared" si="47"/>
        <v>7155</v>
      </c>
      <c r="J56" s="5">
        <f t="shared" si="47"/>
        <v>13949</v>
      </c>
    </row>
    <row r="57" spans="1:10" ht="15" customHeight="1" x14ac:dyDescent="0.25">
      <c r="A57" s="23" t="s">
        <v>43</v>
      </c>
      <c r="B57" s="4">
        <f t="shared" ref="B57" si="48">+E57+H57</f>
        <v>4</v>
      </c>
      <c r="C57" s="4">
        <f t="shared" ref="C57" si="49">+F57+I57</f>
        <v>1073</v>
      </c>
      <c r="D57" s="4">
        <f t="shared" ref="D57" si="50">+G57+J57</f>
        <v>2459</v>
      </c>
      <c r="E57" s="38">
        <v>0</v>
      </c>
      <c r="F57" s="38">
        <v>0</v>
      </c>
      <c r="G57" s="38">
        <v>0</v>
      </c>
      <c r="H57" s="38">
        <v>4</v>
      </c>
      <c r="I57" s="38">
        <v>1073</v>
      </c>
      <c r="J57" s="49">
        <v>2459</v>
      </c>
    </row>
    <row r="58" spans="1:10" ht="15" customHeight="1" x14ac:dyDescent="0.25">
      <c r="A58" s="23" t="s">
        <v>82</v>
      </c>
      <c r="B58" s="4">
        <f t="shared" ref="B58" si="51">+E58+H58</f>
        <v>9</v>
      </c>
      <c r="C58" s="4">
        <f t="shared" ref="C58" si="52">+F58+I58</f>
        <v>983</v>
      </c>
      <c r="D58" s="4">
        <f t="shared" ref="D58" si="53">+G58+J58</f>
        <v>4344</v>
      </c>
      <c r="E58" s="38">
        <v>5</v>
      </c>
      <c r="F58" s="38">
        <v>315</v>
      </c>
      <c r="G58" s="38">
        <v>799</v>
      </c>
      <c r="H58" s="38">
        <v>4</v>
      </c>
      <c r="I58" s="38">
        <v>668</v>
      </c>
      <c r="J58" s="49">
        <v>3545</v>
      </c>
    </row>
    <row r="59" spans="1:10" ht="15" customHeight="1" x14ac:dyDescent="0.25">
      <c r="A59" s="23" t="s">
        <v>79</v>
      </c>
      <c r="B59" s="4">
        <f t="shared" ref="B59:B61" si="54">+E59+H59</f>
        <v>15</v>
      </c>
      <c r="C59" s="4">
        <f t="shared" ref="C59:C61" si="55">+F59+I59</f>
        <v>1330</v>
      </c>
      <c r="D59" s="4">
        <f t="shared" ref="D59:D61" si="56">+G59+J59</f>
        <v>1615</v>
      </c>
      <c r="E59" s="38">
        <v>15</v>
      </c>
      <c r="F59" s="38">
        <v>1330</v>
      </c>
      <c r="G59" s="38">
        <v>1615</v>
      </c>
      <c r="H59" s="38">
        <v>0</v>
      </c>
      <c r="I59" s="38">
        <v>0</v>
      </c>
      <c r="J59" s="49">
        <v>0</v>
      </c>
    </row>
    <row r="60" spans="1:10" ht="15" customHeight="1" x14ac:dyDescent="0.25">
      <c r="A60" s="23" t="s">
        <v>93</v>
      </c>
      <c r="B60" s="4">
        <f t="shared" si="54"/>
        <v>29</v>
      </c>
      <c r="C60" s="4">
        <f t="shared" si="55"/>
        <v>1281</v>
      </c>
      <c r="D60" s="4">
        <f t="shared" si="56"/>
        <v>1305</v>
      </c>
      <c r="E60" s="38">
        <v>29</v>
      </c>
      <c r="F60" s="38">
        <v>1281</v>
      </c>
      <c r="G60" s="38">
        <v>1305</v>
      </c>
      <c r="H60" s="38">
        <v>0</v>
      </c>
      <c r="I60" s="38">
        <v>0</v>
      </c>
      <c r="J60" s="49">
        <v>0</v>
      </c>
    </row>
    <row r="61" spans="1:10" ht="15" customHeight="1" x14ac:dyDescent="0.25">
      <c r="A61" s="23" t="s">
        <v>80</v>
      </c>
      <c r="B61" s="4">
        <f t="shared" si="54"/>
        <v>3</v>
      </c>
      <c r="C61" s="4">
        <f t="shared" si="55"/>
        <v>297</v>
      </c>
      <c r="D61" s="4">
        <f t="shared" si="56"/>
        <v>768</v>
      </c>
      <c r="E61" s="38">
        <v>2</v>
      </c>
      <c r="F61" s="38">
        <v>135</v>
      </c>
      <c r="G61" s="38">
        <v>168</v>
      </c>
      <c r="H61" s="38">
        <v>1</v>
      </c>
      <c r="I61" s="38">
        <v>162</v>
      </c>
      <c r="J61" s="49">
        <v>600</v>
      </c>
    </row>
    <row r="62" spans="1:10" ht="15" customHeight="1" x14ac:dyDescent="0.25">
      <c r="A62" s="23" t="s">
        <v>25</v>
      </c>
      <c r="B62" s="4">
        <f>+E62+H62</f>
        <v>18</v>
      </c>
      <c r="C62" s="4">
        <f>+F62+I62</f>
        <v>1150</v>
      </c>
      <c r="D62" s="4">
        <f t="shared" ref="D62" si="57">+G62+J62</f>
        <v>1412</v>
      </c>
      <c r="E62" s="38">
        <v>18</v>
      </c>
      <c r="F62" s="38">
        <v>1150</v>
      </c>
      <c r="G62" s="38">
        <v>1412</v>
      </c>
      <c r="H62" s="38">
        <v>0</v>
      </c>
      <c r="I62" s="38">
        <v>0</v>
      </c>
      <c r="J62" s="49">
        <v>0</v>
      </c>
    </row>
    <row r="63" spans="1:10" ht="15" customHeight="1" x14ac:dyDescent="0.25">
      <c r="A63" s="23" t="s">
        <v>89</v>
      </c>
      <c r="B63" s="4">
        <f t="shared" ref="B63" si="58">+E63+H63</f>
        <v>1</v>
      </c>
      <c r="C63" s="4">
        <f t="shared" ref="C63" si="59">+F63+I63</f>
        <v>1728</v>
      </c>
      <c r="D63" s="4">
        <f t="shared" ref="D63" si="60">+G63+J63</f>
        <v>1800</v>
      </c>
      <c r="E63" s="38">
        <v>0</v>
      </c>
      <c r="F63" s="38">
        <v>0</v>
      </c>
      <c r="G63" s="38">
        <v>0</v>
      </c>
      <c r="H63" s="38">
        <v>1</v>
      </c>
      <c r="I63" s="38">
        <v>1728</v>
      </c>
      <c r="J63" s="49">
        <v>1800</v>
      </c>
    </row>
    <row r="64" spans="1:10" ht="15" customHeight="1" x14ac:dyDescent="0.25">
      <c r="A64" s="23" t="s">
        <v>26</v>
      </c>
      <c r="B64" s="4">
        <f t="shared" ref="B64:B66" si="61">+E64+H64</f>
        <v>77</v>
      </c>
      <c r="C64" s="4">
        <f t="shared" ref="C64:C66" si="62">+F64+I64</f>
        <v>2559</v>
      </c>
      <c r="D64" s="4">
        <f t="shared" ref="D64:D66" si="63">+G64+J64</f>
        <v>6016</v>
      </c>
      <c r="E64" s="38">
        <v>77</v>
      </c>
      <c r="F64" s="38">
        <v>2559</v>
      </c>
      <c r="G64" s="38">
        <v>6016</v>
      </c>
      <c r="H64" s="38">
        <v>0</v>
      </c>
      <c r="I64" s="38">
        <v>0</v>
      </c>
      <c r="J64" s="49">
        <v>0</v>
      </c>
    </row>
    <row r="65" spans="1:10" ht="15" customHeight="1" x14ac:dyDescent="0.25">
      <c r="A65" s="23" t="s">
        <v>21</v>
      </c>
      <c r="B65" s="4">
        <f t="shared" si="61"/>
        <v>32</v>
      </c>
      <c r="C65" s="4">
        <f t="shared" si="62"/>
        <v>6224</v>
      </c>
      <c r="D65" s="4">
        <f t="shared" si="63"/>
        <v>10123</v>
      </c>
      <c r="E65" s="38">
        <v>30</v>
      </c>
      <c r="F65" s="38">
        <v>2700</v>
      </c>
      <c r="G65" s="38">
        <v>4578</v>
      </c>
      <c r="H65" s="38">
        <v>2</v>
      </c>
      <c r="I65" s="38">
        <v>3524</v>
      </c>
      <c r="J65" s="49">
        <v>5545</v>
      </c>
    </row>
    <row r="66" spans="1:10" ht="15" customHeight="1" x14ac:dyDescent="0.25">
      <c r="A66" s="26" t="s">
        <v>94</v>
      </c>
      <c r="B66" s="4">
        <f t="shared" si="61"/>
        <v>1</v>
      </c>
      <c r="C66" s="4">
        <f t="shared" si="62"/>
        <v>175</v>
      </c>
      <c r="D66" s="4">
        <f t="shared" si="63"/>
        <v>192</v>
      </c>
      <c r="E66" s="51">
        <v>1</v>
      </c>
      <c r="F66" s="51">
        <v>175</v>
      </c>
      <c r="G66" s="51">
        <v>192</v>
      </c>
      <c r="H66" s="51">
        <v>0</v>
      </c>
      <c r="I66" s="38">
        <v>0</v>
      </c>
      <c r="J66" s="49">
        <v>0</v>
      </c>
    </row>
    <row r="67" spans="1:10" ht="6.75" customHeight="1" x14ac:dyDescent="0.25">
      <c r="A67" s="19"/>
      <c r="B67" s="19"/>
      <c r="C67" s="19"/>
      <c r="D67" s="19"/>
      <c r="E67" s="29"/>
      <c r="F67" s="29"/>
      <c r="G67" s="29"/>
      <c r="H67" s="29"/>
      <c r="I67" s="32"/>
      <c r="J67" s="35"/>
    </row>
    <row r="68" spans="1:10" ht="18" customHeight="1" x14ac:dyDescent="0.25">
      <c r="A68" s="18" t="s">
        <v>42</v>
      </c>
      <c r="B68" s="10"/>
      <c r="C68" s="10"/>
      <c r="D68" s="17"/>
      <c r="E68" s="10"/>
      <c r="F68" s="10"/>
      <c r="G68" s="10"/>
      <c r="H68" s="10"/>
      <c r="I68" s="17"/>
      <c r="J68" s="11"/>
    </row>
    <row r="69" spans="1:10" ht="15" customHeight="1" x14ac:dyDescent="0.25">
      <c r="A69" s="12" t="s">
        <v>8</v>
      </c>
      <c r="B69" s="13"/>
      <c r="C69" s="13"/>
      <c r="D69" s="13"/>
      <c r="E69" s="13"/>
      <c r="F69" s="13"/>
      <c r="G69" s="13"/>
      <c r="H69" s="13"/>
      <c r="I69" s="13"/>
      <c r="J69" s="14"/>
    </row>
    <row r="70" spans="1:10" ht="15" customHeight="1" x14ac:dyDescent="0.25">
      <c r="A70" s="11" t="s">
        <v>38</v>
      </c>
      <c r="B70" s="13"/>
      <c r="C70" s="13"/>
      <c r="D70" s="13"/>
      <c r="E70" s="13"/>
      <c r="F70" s="13"/>
      <c r="G70" s="13"/>
      <c r="H70" s="13"/>
      <c r="I70" s="13"/>
      <c r="J70" s="14"/>
    </row>
    <row r="71" spans="1:10" ht="15" customHeight="1" x14ac:dyDescent="0.25">
      <c r="A71" s="39" t="s">
        <v>48</v>
      </c>
      <c r="B71" s="33"/>
      <c r="C71" s="33"/>
      <c r="D71" s="33"/>
      <c r="E71" s="33"/>
      <c r="F71" s="33"/>
      <c r="G71" s="33"/>
      <c r="H71" s="33"/>
      <c r="I71" s="33"/>
      <c r="J71" s="33"/>
    </row>
    <row r="72" spans="1:10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40"/>
    </row>
    <row r="73" spans="1:10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</row>
    <row r="74" spans="1:10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</row>
    <row r="75" spans="1:10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</row>
    <row r="76" spans="1:10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</row>
    <row r="77" spans="1:10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</row>
    <row r="78" spans="1:10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</row>
    <row r="79" spans="1:10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</row>
    <row r="80" spans="1:10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</row>
    <row r="81" spans="1:10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</row>
    <row r="82" spans="1:10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</row>
    <row r="83" spans="1:10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</row>
    <row r="84" spans="1:10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</row>
    <row r="85" spans="1:10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</row>
    <row r="86" spans="1:10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</row>
    <row r="87" spans="1:10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</row>
    <row r="88" spans="1:10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</row>
    <row r="89" spans="1:10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</row>
    <row r="90" spans="1:10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</row>
    <row r="91" spans="1:10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</row>
    <row r="92" spans="1:10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</row>
    <row r="93" spans="1:10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</row>
    <row r="94" spans="1:10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</row>
    <row r="95" spans="1:10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</row>
    <row r="96" spans="1:10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</row>
    <row r="97" spans="1:10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</row>
    <row r="98" spans="1:10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</row>
    <row r="99" spans="1:10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</row>
    <row r="100" spans="1:10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</row>
    <row r="101" spans="1:10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</row>
    <row r="102" spans="1:10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</row>
    <row r="103" spans="1:10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</row>
    <row r="104" spans="1:10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</row>
    <row r="105" spans="1:10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</row>
    <row r="106" spans="1:10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</row>
    <row r="107" spans="1:10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</row>
    <row r="108" spans="1:10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</row>
    <row r="109" spans="1:10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</row>
    <row r="110" spans="1:10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</row>
    <row r="111" spans="1:10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</row>
    <row r="112" spans="1:10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</row>
    <row r="113" spans="1:10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</row>
    <row r="114" spans="1:10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</row>
    <row r="115" spans="1:10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</row>
    <row r="116" spans="1:10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</row>
    <row r="117" spans="1:10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</row>
    <row r="118" spans="1:10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</row>
    <row r="119" spans="1:10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</row>
    <row r="120" spans="1:10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</row>
    <row r="121" spans="1:10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</row>
    <row r="122" spans="1:10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</row>
    <row r="123" spans="1:10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</row>
    <row r="124" spans="1:10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</row>
    <row r="125" spans="1:10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</row>
    <row r="126" spans="1:10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</row>
  </sheetData>
  <mergeCells count="10">
    <mergeCell ref="A7:J7"/>
    <mergeCell ref="A9:A10"/>
    <mergeCell ref="B9:D9"/>
    <mergeCell ref="E9:G9"/>
    <mergeCell ref="H9:J9"/>
    <mergeCell ref="A1:J1"/>
    <mergeCell ref="A2:J2"/>
    <mergeCell ref="A3:J3"/>
    <mergeCell ref="A5:J5"/>
    <mergeCell ref="A6:J6"/>
  </mergeCells>
  <pageMargins left="0.98425196850393704" right="0.98425196850393704" top="0.98425196850393704" bottom="0.98425196850393704" header="0.31496062992125984" footer="0"/>
  <pageSetup scale="50" fitToWidth="0" fitToHeight="0" orientation="portrait" r:id="rId1"/>
  <ignoredErrors>
    <ignoredError sqref="B46:D46 B53:D53 B62:D62 B57:D57 B51:D51 B41 C41: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3:O61"/>
  <sheetViews>
    <sheetView topLeftCell="A7" workbookViewId="0">
      <selection activeCell="E16" sqref="E16"/>
    </sheetView>
  </sheetViews>
  <sheetFormatPr baseColWidth="10" defaultRowHeight="15" x14ac:dyDescent="0.25"/>
  <cols>
    <col min="6" max="6" width="34" customWidth="1"/>
    <col min="14" max="14" width="34" customWidth="1"/>
  </cols>
  <sheetData>
    <row r="13" spans="5:6" x14ac:dyDescent="0.25">
      <c r="E13" s="45" t="s">
        <v>70</v>
      </c>
    </row>
    <row r="14" spans="5:6" x14ac:dyDescent="0.25">
      <c r="E14" s="45" t="s">
        <v>71</v>
      </c>
    </row>
    <row r="15" spans="5:6" x14ac:dyDescent="0.25">
      <c r="E15" s="45" t="s">
        <v>56</v>
      </c>
      <c r="F15" s="44" t="s">
        <v>12</v>
      </c>
    </row>
    <row r="16" spans="5:6" x14ac:dyDescent="0.25">
      <c r="E16" s="45" t="s">
        <v>57</v>
      </c>
      <c r="F16" s="44" t="s">
        <v>36</v>
      </c>
    </row>
    <row r="17" spans="3:15" x14ac:dyDescent="0.25">
      <c r="E17" s="45" t="s">
        <v>58</v>
      </c>
      <c r="F17" s="44" t="s">
        <v>18</v>
      </c>
    </row>
    <row r="18" spans="3:15" x14ac:dyDescent="0.25">
      <c r="C18" s="45"/>
      <c r="E18" s="45">
        <v>7</v>
      </c>
      <c r="F18" s="44" t="s">
        <v>50</v>
      </c>
      <c r="L18" t="s">
        <v>18</v>
      </c>
      <c r="M18">
        <v>116</v>
      </c>
      <c r="N18">
        <v>5170</v>
      </c>
      <c r="O18">
        <v>11033</v>
      </c>
    </row>
    <row r="19" spans="3:15" x14ac:dyDescent="0.25">
      <c r="E19" s="45" t="s">
        <v>59</v>
      </c>
      <c r="F19" s="44" t="s">
        <v>54</v>
      </c>
    </row>
    <row r="20" spans="3:15" x14ac:dyDescent="0.25">
      <c r="E20" s="45">
        <v>9</v>
      </c>
      <c r="F20" s="44" t="s">
        <v>17</v>
      </c>
    </row>
    <row r="21" spans="3:15" x14ac:dyDescent="0.25">
      <c r="E21" s="45" t="s">
        <v>60</v>
      </c>
      <c r="F21" s="44" t="s">
        <v>55</v>
      </c>
    </row>
    <row r="22" spans="3:15" x14ac:dyDescent="0.25">
      <c r="E22" s="45" t="s">
        <v>61</v>
      </c>
      <c r="F22" s="44" t="s">
        <v>16</v>
      </c>
    </row>
    <row r="23" spans="3:15" x14ac:dyDescent="0.25">
      <c r="E23" s="45" t="s">
        <v>62</v>
      </c>
      <c r="F23" s="44" t="s">
        <v>22</v>
      </c>
    </row>
    <row r="24" spans="3:15" x14ac:dyDescent="0.25">
      <c r="E24" s="45">
        <v>14</v>
      </c>
      <c r="F24" s="44" t="s">
        <v>23</v>
      </c>
    </row>
    <row r="25" spans="3:15" x14ac:dyDescent="0.25">
      <c r="E25" s="45" t="s">
        <v>64</v>
      </c>
      <c r="F25" s="44" t="s">
        <v>27</v>
      </c>
    </row>
    <row r="26" spans="3:15" x14ac:dyDescent="0.25">
      <c r="E26" s="45" t="s">
        <v>65</v>
      </c>
      <c r="F26" s="44" t="s">
        <v>20</v>
      </c>
    </row>
    <row r="27" spans="3:15" x14ac:dyDescent="0.25">
      <c r="E27" s="45" t="s">
        <v>66</v>
      </c>
      <c r="F27" s="44" t="s">
        <v>15</v>
      </c>
    </row>
    <row r="28" spans="3:15" x14ac:dyDescent="0.25">
      <c r="E28" s="45" t="s">
        <v>67</v>
      </c>
      <c r="F28" s="44" t="s">
        <v>28</v>
      </c>
    </row>
    <row r="29" spans="3:15" x14ac:dyDescent="0.25">
      <c r="E29" s="45" t="s">
        <v>68</v>
      </c>
      <c r="F29" s="44" t="s">
        <v>14</v>
      </c>
    </row>
    <row r="30" spans="3:15" x14ac:dyDescent="0.25">
      <c r="E30" s="45" t="s">
        <v>69</v>
      </c>
      <c r="F30" s="44" t="s">
        <v>51</v>
      </c>
    </row>
    <row r="31" spans="3:15" x14ac:dyDescent="0.25">
      <c r="E31">
        <v>21</v>
      </c>
      <c r="F31" s="44" t="s">
        <v>24</v>
      </c>
    </row>
    <row r="32" spans="3:15" x14ac:dyDescent="0.25">
      <c r="E32" s="45">
        <v>22</v>
      </c>
      <c r="F32" s="44" t="s">
        <v>52</v>
      </c>
    </row>
    <row r="33" spans="5:8" x14ac:dyDescent="0.25">
      <c r="E33" s="45" t="s">
        <v>72</v>
      </c>
      <c r="F33" s="44" t="s">
        <v>41</v>
      </c>
    </row>
    <row r="34" spans="5:8" x14ac:dyDescent="0.25">
      <c r="E34" s="45" t="s">
        <v>73</v>
      </c>
      <c r="F34" s="44" t="s">
        <v>53</v>
      </c>
    </row>
    <row r="35" spans="5:8" x14ac:dyDescent="0.25">
      <c r="E35" s="45" t="s">
        <v>74</v>
      </c>
      <c r="F35" s="44" t="s">
        <v>30</v>
      </c>
    </row>
    <row r="36" spans="5:8" x14ac:dyDescent="0.25">
      <c r="E36">
        <v>26</v>
      </c>
      <c r="F36" s="44" t="s">
        <v>13</v>
      </c>
    </row>
    <row r="37" spans="5:8" x14ac:dyDescent="0.25">
      <c r="E37">
        <v>21</v>
      </c>
      <c r="F37" s="44" t="s">
        <v>12</v>
      </c>
    </row>
    <row r="42" spans="5:8" x14ac:dyDescent="0.25">
      <c r="F42" s="44" t="s">
        <v>36</v>
      </c>
      <c r="H42" s="45" t="s">
        <v>58</v>
      </c>
    </row>
    <row r="43" spans="5:8" x14ac:dyDescent="0.25">
      <c r="F43" s="44" t="s">
        <v>18</v>
      </c>
      <c r="H43" s="45" t="s">
        <v>75</v>
      </c>
    </row>
    <row r="44" spans="5:8" x14ac:dyDescent="0.25">
      <c r="F44" s="44" t="s">
        <v>54</v>
      </c>
      <c r="H44" s="45" t="s">
        <v>76</v>
      </c>
    </row>
    <row r="45" spans="5:8" x14ac:dyDescent="0.25">
      <c r="F45" s="44" t="s">
        <v>17</v>
      </c>
      <c r="H45" s="45" t="s">
        <v>60</v>
      </c>
    </row>
    <row r="46" spans="5:8" x14ac:dyDescent="0.25">
      <c r="F46" s="44" t="s">
        <v>16</v>
      </c>
      <c r="H46" s="45" t="s">
        <v>61</v>
      </c>
    </row>
    <row r="47" spans="5:8" x14ac:dyDescent="0.25">
      <c r="F47" s="44" t="s">
        <v>22</v>
      </c>
      <c r="H47" s="45" t="s">
        <v>62</v>
      </c>
    </row>
    <row r="48" spans="5:8" x14ac:dyDescent="0.25">
      <c r="F48" s="44" t="s">
        <v>23</v>
      </c>
      <c r="H48" s="45" t="s">
        <v>63</v>
      </c>
    </row>
    <row r="49" spans="6:8" x14ac:dyDescent="0.25">
      <c r="F49" s="44" t="s">
        <v>27</v>
      </c>
      <c r="H49" s="45" t="s">
        <v>64</v>
      </c>
    </row>
    <row r="50" spans="6:8" x14ac:dyDescent="0.25">
      <c r="F50" s="44" t="s">
        <v>20</v>
      </c>
      <c r="H50" s="45" t="s">
        <v>65</v>
      </c>
    </row>
    <row r="51" spans="6:8" x14ac:dyDescent="0.25">
      <c r="F51" s="44" t="s">
        <v>15</v>
      </c>
      <c r="H51" s="45" t="s">
        <v>66</v>
      </c>
    </row>
    <row r="52" spans="6:8" x14ac:dyDescent="0.25">
      <c r="F52" s="44" t="s">
        <v>28</v>
      </c>
      <c r="H52" s="45" t="s">
        <v>67</v>
      </c>
    </row>
    <row r="53" spans="6:8" x14ac:dyDescent="0.25">
      <c r="F53" s="44" t="s">
        <v>14</v>
      </c>
      <c r="H53" s="45" t="s">
        <v>68</v>
      </c>
    </row>
    <row r="54" spans="6:8" x14ac:dyDescent="0.25">
      <c r="F54" s="44" t="s">
        <v>51</v>
      </c>
      <c r="H54" s="45" t="s">
        <v>69</v>
      </c>
    </row>
    <row r="55" spans="6:8" x14ac:dyDescent="0.25">
      <c r="F55" s="44" t="s">
        <v>24</v>
      </c>
      <c r="H55" s="45" t="s">
        <v>70</v>
      </c>
    </row>
    <row r="56" spans="6:8" x14ac:dyDescent="0.25">
      <c r="F56" s="44" t="s">
        <v>52</v>
      </c>
      <c r="H56" s="45" t="s">
        <v>71</v>
      </c>
    </row>
    <row r="57" spans="6:8" x14ac:dyDescent="0.25">
      <c r="F57" s="44" t="s">
        <v>41</v>
      </c>
      <c r="H57" s="45" t="s">
        <v>72</v>
      </c>
    </row>
    <row r="58" spans="6:8" x14ac:dyDescent="0.25">
      <c r="F58" s="44" t="s">
        <v>30</v>
      </c>
      <c r="H58" s="45" t="s">
        <v>73</v>
      </c>
    </row>
    <row r="59" spans="6:8" x14ac:dyDescent="0.25">
      <c r="F59" s="44" t="s">
        <v>13</v>
      </c>
      <c r="H59" s="45" t="s">
        <v>74</v>
      </c>
    </row>
    <row r="60" spans="6:8" x14ac:dyDescent="0.25">
      <c r="F60" s="44" t="s">
        <v>12</v>
      </c>
    </row>
    <row r="61" spans="6:8" x14ac:dyDescent="0.25">
      <c r="F61" s="44" t="s">
        <v>50</v>
      </c>
    </row>
  </sheetData>
  <sortState ref="F15:I36">
    <sortCondition ref="F15:F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Cuadro_5</vt:lpstr>
      <vt:lpstr>Hoja1</vt:lpstr>
      <vt:lpstr>Cuadro_5!Área_de_impresión</vt:lpstr>
      <vt:lpstr>Cuadro_5!Títulos_a_imprimir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2024-10-28T16:49:39Z</cp:lastPrinted>
  <dcterms:created xsi:type="dcterms:W3CDTF">2022-02-07T19:22:01Z</dcterms:created>
  <dcterms:modified xsi:type="dcterms:W3CDTF">2025-01-22T19:40:14Z</dcterms:modified>
</cp:coreProperties>
</file>